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0" yWindow="1160" windowWidth="28780" windowHeight="15300" activeTab="0"/>
  </bookViews>
  <sheets>
    <sheet name="W&amp;B" sheetId="1" r:id="rId1"/>
  </sheets>
  <definedNames>
    <definedName name="_xlnm.Print_Area" localSheetId="0">'W&amp;B'!$A$1:$E$41</definedName>
  </definedNames>
  <calcPr fullCalcOnLoad="1"/>
</workbook>
</file>

<file path=xl/sharedStrings.xml><?xml version="1.0" encoding="utf-8"?>
<sst xmlns="http://schemas.openxmlformats.org/spreadsheetml/2006/main" count="41" uniqueCount="41">
  <si>
    <t>Item</t>
  </si>
  <si>
    <t>Weight</t>
  </si>
  <si>
    <t>Arm</t>
  </si>
  <si>
    <t>Moment</t>
  </si>
  <si>
    <t>Utility</t>
  </si>
  <si>
    <t>Normal</t>
  </si>
  <si>
    <t>Total</t>
  </si>
  <si>
    <t>(N/A)</t>
  </si>
  <si>
    <t xml:space="preserve">Baggage Area </t>
  </si>
  <si>
    <t>Aircraft Licensed Empty Weight</t>
  </si>
  <si>
    <t>Weight and Balance Worksheet</t>
  </si>
  <si>
    <t>Rear Seats</t>
  </si>
  <si>
    <t>Front Seats</t>
  </si>
  <si>
    <t>Pilot:</t>
  </si>
  <si>
    <t>Copilot:</t>
  </si>
  <si>
    <t>Rear Left:</t>
  </si>
  <si>
    <t>Rear Right:</t>
  </si>
  <si>
    <t>Remaining Useful Load:</t>
  </si>
  <si>
    <t>USAGE:</t>
  </si>
  <si>
    <t>Fill out the areas in GREEN</t>
  </si>
  <si>
    <t>SETUP:</t>
  </si>
  <si>
    <t>Set the following parameters for your</t>
  </si>
  <si>
    <t>specific aircraft:</t>
  </si>
  <si>
    <t>Cell C3:  Aircraft Empty Weight</t>
  </si>
  <si>
    <t xml:space="preserve">If you need to change the envelopes on </t>
  </si>
  <si>
    <t>the operating chart:   Drag the chart</t>
  </si>
  <si>
    <t xml:space="preserve">to the right or down to reveal the cells </t>
  </si>
  <si>
    <t>behind it and modify them to match the</t>
  </si>
  <si>
    <t>chart for your aircraft.</t>
  </si>
  <si>
    <t>1978 Piper Archer II PA28-181</t>
  </si>
  <si>
    <t>N36491</t>
  </si>
  <si>
    <t>Enter Weights:</t>
  </si>
  <si>
    <t>Baggage</t>
  </si>
  <si>
    <t>Gallons:</t>
  </si>
  <si>
    <t>Enter Fuel</t>
  </si>
  <si>
    <t>Cell D3:  Aircraft ARM</t>
  </si>
  <si>
    <t>Cell D4:  Fuel Arm</t>
  </si>
  <si>
    <t>Cell D5:  Front Seats Arm</t>
  </si>
  <si>
    <t>Cell D6:  Rear Seats Arm</t>
  </si>
  <si>
    <t>Cell D7:  Baggage Area Arm</t>
  </si>
  <si>
    <t>Fuel (48 Gallons Maximum)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</si>
</sst>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&quot; gal&quot;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00000"/>
    <numFmt numFmtId="169" formatCode="0.00000"/>
    <numFmt numFmtId="170" formatCode="0.0000"/>
    <numFmt numFmtId="171" formatCode="0.000"/>
    <numFmt numFmtId="172" formatCode="_(* #,##0.000_);_(* \(#,##0.000\);_(* &quot;-&quot;??_);_(@_)"/>
    <numFmt numFmtId="173" formatCode="0.0&quot; qts&quot;"/>
    <numFmt numFmtId="174" formatCode="_(* #,##0_);_(* \(#,##0\);_(* &quot;-&quot;??_);_(@_)&quot; LBS&quot;"/>
    <numFmt numFmtId="175" formatCode="_(* #,##0_);_(* \(#,##0\);_(* &quot;-&quot;??_);_(@_)\ &quot; LBS&quot;"/>
    <numFmt numFmtId="176" formatCode="0&quot; LBS&quot;"/>
    <numFmt numFmtId="177" formatCode="0.0&quot; inches&quot;"/>
    <numFmt numFmtId="178" formatCode="0.0&quot; INCHES&quot;"/>
    <numFmt numFmtId="179" formatCode="0.0&quot;LB/INCHES&quot;"/>
    <numFmt numFmtId="180" formatCode="0.0&quot; LB/INCHES&quot;"/>
    <numFmt numFmtId="181" formatCode="0.0&quot; LB-INCHES&quot;"/>
  </numFmts>
  <fonts count="5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9"/>
      <color indexed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sz val="9"/>
      <color indexed="23"/>
      <name val="Geneva"/>
      <family val="0"/>
    </font>
    <font>
      <b/>
      <sz val="9"/>
      <color indexed="16"/>
      <name val="Geneva"/>
      <family val="2"/>
    </font>
    <font>
      <b/>
      <sz val="9"/>
      <color indexed="9"/>
      <name val="Geneva"/>
      <family val="2"/>
    </font>
    <font>
      <sz val="11.25"/>
      <color indexed="8"/>
      <name val="Geneva"/>
      <family val="0"/>
    </font>
    <font>
      <sz val="7.35"/>
      <color indexed="8"/>
      <name val="Geneva"/>
      <family val="0"/>
    </font>
    <font>
      <sz val="10.1"/>
      <color indexed="8"/>
      <name val="Geneva"/>
      <family val="0"/>
    </font>
    <font>
      <b/>
      <u val="single"/>
      <sz val="9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.25"/>
      <color indexed="8"/>
      <name val="Geneva"/>
      <family val="0"/>
    </font>
    <font>
      <b/>
      <sz val="9"/>
      <color indexed="57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42" applyNumberFormat="1" applyFont="1" applyAlignment="1">
      <alignment horizontal="right"/>
    </xf>
    <xf numFmtId="43" fontId="5" fillId="0" borderId="0" xfId="0" applyNumberFormat="1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42" applyNumberFormat="1" applyFont="1" applyAlignment="1">
      <alignment horizontal="right" vertical="center"/>
    </xf>
    <xf numFmtId="0" fontId="0" fillId="33" borderId="10" xfId="0" applyFill="1" applyBorder="1" applyAlignment="1">
      <alignment/>
    </xf>
    <xf numFmtId="4" fontId="0" fillId="33" borderId="10" xfId="42" applyNumberFormat="1" applyFont="1" applyFill="1" applyBorder="1" applyAlignment="1">
      <alignment horizontal="right"/>
    </xf>
    <xf numFmtId="4" fontId="0" fillId="33" borderId="11" xfId="42" applyNumberFormat="1" applyFont="1" applyFill="1" applyBorder="1" applyAlignment="1">
      <alignment horizontal="right"/>
    </xf>
    <xf numFmtId="4" fontId="0" fillId="33" borderId="12" xfId="42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34" borderId="13" xfId="0" applyFont="1" applyFill="1" applyBorder="1" applyAlignment="1">
      <alignment horizontal="center" vertical="center"/>
    </xf>
    <xf numFmtId="4" fontId="10" fillId="0" borderId="0" xfId="42" applyNumberFormat="1" applyFont="1" applyAlignment="1">
      <alignment horizontal="right"/>
    </xf>
    <xf numFmtId="0" fontId="0" fillId="0" borderId="14" xfId="0" applyBorder="1" applyAlignment="1">
      <alignment horizontal="right"/>
    </xf>
    <xf numFmtId="4" fontId="1" fillId="33" borderId="15" xfId="42" applyNumberFormat="1" applyFont="1" applyFill="1" applyBorder="1" applyAlignment="1" applyProtection="1">
      <alignment horizontal="right"/>
      <protection/>
    </xf>
    <xf numFmtId="0" fontId="0" fillId="0" borderId="16" xfId="0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35" borderId="18" xfId="0" applyFill="1" applyBorder="1" applyAlignment="1">
      <alignment/>
    </xf>
    <xf numFmtId="164" fontId="1" fillId="35" borderId="19" xfId="0" applyNumberFormat="1" applyFont="1" applyFill="1" applyBorder="1" applyAlignment="1" applyProtection="1">
      <alignment horizontal="center"/>
      <protection locked="0"/>
    </xf>
    <xf numFmtId="0" fontId="1" fillId="36" borderId="15" xfId="0" applyFont="1" applyFill="1" applyBorder="1" applyAlignment="1" applyProtection="1">
      <alignment/>
      <protection locked="0"/>
    </xf>
    <xf numFmtId="0" fontId="0" fillId="0" borderId="2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37" borderId="24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4" fontId="11" fillId="0" borderId="2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6" fillId="36" borderId="24" xfId="0" applyFont="1" applyFill="1" applyBorder="1" applyAlignment="1">
      <alignment horizontal="center"/>
    </xf>
    <xf numFmtId="0" fontId="16" fillId="36" borderId="26" xfId="0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8" fillId="34" borderId="13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8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2" fillId="38" borderId="29" xfId="0" applyFont="1" applyFill="1" applyBorder="1" applyAlignment="1">
      <alignment horizontal="center" vertical="center"/>
    </xf>
    <xf numFmtId="0" fontId="12" fillId="38" borderId="30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DD0806"/>
        </patternFill>
      </fill>
      <border/>
    </dxf>
    <dxf>
      <font>
        <b/>
        <i val="0"/>
        <color rgb="FFDD0806"/>
      </font>
      <border/>
    </dxf>
    <dxf>
      <font>
        <b/>
        <i val="0"/>
        <color auto="1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6475"/>
          <c:w val="0.92475"/>
          <c:h val="0.85875"/>
        </c:manualLayout>
      </c:layout>
      <c:scatterChart>
        <c:scatterStyle val="lineMarker"/>
        <c:varyColors val="0"/>
        <c:ser>
          <c:idx val="1"/>
          <c:order val="0"/>
          <c:tx>
            <c:v>Normal Category</c:v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'W&amp;B'!$D$19:$D$23</c:f>
              <c:numCache/>
            </c:numRef>
          </c:xVal>
          <c:yVal>
            <c:numRef>
              <c:f>'W&amp;B'!$E$19:$E$23</c:f>
              <c:numCache/>
            </c:numRef>
          </c:yVal>
          <c:smooth val="0"/>
        </c:ser>
        <c:ser>
          <c:idx val="0"/>
          <c:order val="1"/>
          <c:tx>
            <c:v>Utility Category</c:v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'W&amp;B'!$A$19:$A$23</c:f>
              <c:numCache/>
            </c:numRef>
          </c:xVal>
          <c:yVal>
            <c:numRef>
              <c:f>'W&amp;B'!$B$19:$B$23</c:f>
              <c:numCache/>
            </c:numRef>
          </c:yVal>
          <c:smooth val="0"/>
        </c:ser>
        <c:ser>
          <c:idx val="2"/>
          <c:order val="2"/>
          <c:tx>
            <c:v>Operating point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6600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'W&amp;B'!$F$10</c:f>
              <c:numCache/>
            </c:numRef>
          </c:xVal>
          <c:yVal>
            <c:numRef>
              <c:f>'W&amp;B'!$C$9</c:f>
              <c:numCache/>
            </c:numRef>
          </c:yVal>
          <c:smooth val="0"/>
        </c:ser>
        <c:axId val="4019879"/>
        <c:axId val="52258428"/>
      </c:scatterChart>
      <c:valAx>
        <c:axId val="4019879"/>
        <c:scaling>
          <c:orientation val="minMax"/>
          <c:max val="95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INCHES AFT OF DATUM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58428"/>
        <c:crossesAt val="1200"/>
        <c:crossBetween val="midCat"/>
        <c:dispUnits/>
        <c:majorUnit val="1"/>
        <c:minorUnit val="1"/>
      </c:valAx>
      <c:valAx>
        <c:axId val="52258428"/>
        <c:scaling>
          <c:orientation val="minMax"/>
          <c:max val="2700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Total Weight (lbs)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9879"/>
        <c:crosses val="autoZero"/>
        <c:crossBetween val="midCat"/>
        <c:dispUnits/>
        <c:majorUnit val="50"/>
        <c:minorUnit val="1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</c:legendEntry>
      <c:layout>
        <c:manualLayout>
          <c:xMode val="edge"/>
          <c:yMode val="edge"/>
          <c:x val="0.11225"/>
          <c:y val="0.00475"/>
          <c:w val="0.811"/>
          <c:h val="0.038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0</xdr:rowOff>
    </xdr:from>
    <xdr:to>
      <xdr:col>5</xdr:col>
      <xdr:colOff>76200</xdr:colOff>
      <xdr:row>42</xdr:row>
      <xdr:rowOff>38100</xdr:rowOff>
    </xdr:to>
    <xdr:graphicFrame>
      <xdr:nvGraphicFramePr>
        <xdr:cNvPr id="1" name="Chart 2"/>
        <xdr:cNvGraphicFramePr/>
      </xdr:nvGraphicFramePr>
      <xdr:xfrm>
        <a:off x="38100" y="2095500"/>
        <a:ext cx="72199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23</xdr:row>
      <xdr:rowOff>0</xdr:rowOff>
    </xdr:from>
    <xdr:to>
      <xdr:col>8</xdr:col>
      <xdr:colOff>0</xdr:colOff>
      <xdr:row>24</xdr:row>
      <xdr:rowOff>9525</xdr:rowOff>
    </xdr:to>
    <xdr:sp macro="[0]!MyPrint">
      <xdr:nvSpPr>
        <xdr:cNvPr id="2" name="AutoShape 3"/>
        <xdr:cNvSpPr>
          <a:spLocks/>
        </xdr:cNvSpPr>
      </xdr:nvSpPr>
      <xdr:spPr>
        <a:xfrm>
          <a:off x="7477125" y="4219575"/>
          <a:ext cx="17811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1" i="0" u="none" baseline="0">
              <a:solidFill>
                <a:srgbClr val="339966"/>
              </a:solidFill>
              <a:latin typeface="Geneva"/>
              <a:ea typeface="Geneva"/>
              <a:cs typeface="Geneva"/>
            </a:rPr>
            <a:t>PRINT WORKSHEET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41"/>
  <sheetViews>
    <sheetView tabSelected="1" workbookViewId="0" topLeftCell="A1">
      <selection activeCell="A22" sqref="A22"/>
    </sheetView>
  </sheetViews>
  <sheetFormatPr defaultColWidth="11.50390625" defaultRowHeight="12"/>
  <cols>
    <col min="1" max="1" width="31.50390625" style="0" customWidth="1"/>
    <col min="2" max="2" width="12.875" style="0" customWidth="1"/>
    <col min="3" max="3" width="13.875" style="1" customWidth="1"/>
    <col min="4" max="4" width="15.875" style="1" customWidth="1"/>
    <col min="5" max="5" width="20.125" style="1" customWidth="1"/>
    <col min="6" max="6" width="3.50390625" style="0" customWidth="1"/>
    <col min="7" max="8" width="11.875" style="0" customWidth="1"/>
  </cols>
  <sheetData>
    <row r="1" spans="1:6" ht="21" customHeight="1" thickBot="1">
      <c r="A1" s="45" t="s">
        <v>10</v>
      </c>
      <c r="B1" s="46"/>
      <c r="C1" s="47" t="s">
        <v>29</v>
      </c>
      <c r="D1" s="48"/>
      <c r="E1" s="16" t="s">
        <v>30</v>
      </c>
      <c r="F1" s="15"/>
    </row>
    <row r="2" spans="1:8" ht="15.75" customHeight="1">
      <c r="A2" s="3" t="s">
        <v>0</v>
      </c>
      <c r="B2" s="3"/>
      <c r="C2" s="4" t="s">
        <v>1</v>
      </c>
      <c r="D2" s="4" t="s">
        <v>2</v>
      </c>
      <c r="E2" s="4" t="s">
        <v>3</v>
      </c>
      <c r="G2" s="40" t="s">
        <v>18</v>
      </c>
      <c r="H2" s="41"/>
    </row>
    <row r="3" spans="1:8" ht="15.75" customHeight="1" thickBot="1">
      <c r="A3" s="14" t="s">
        <v>9</v>
      </c>
      <c r="C3" s="5">
        <v>1588.9375</v>
      </c>
      <c r="D3" s="5">
        <v>87.76</v>
      </c>
      <c r="E3" s="17">
        <f>C3*D3</f>
        <v>139445.155</v>
      </c>
      <c r="G3" s="53" t="s">
        <v>19</v>
      </c>
      <c r="H3" s="54"/>
    </row>
    <row r="4" spans="1:8" ht="18.75" customHeight="1" thickBot="1">
      <c r="A4" t="s">
        <v>40</v>
      </c>
      <c r="B4" s="24">
        <f>H14</f>
        <v>0</v>
      </c>
      <c r="C4" s="17">
        <f>6*B4</f>
        <v>0</v>
      </c>
      <c r="D4" s="5">
        <v>95</v>
      </c>
      <c r="E4" s="5">
        <f>C4*D4</f>
        <v>0</v>
      </c>
      <c r="G4" s="55"/>
      <c r="H4" s="56"/>
    </row>
    <row r="5" spans="1:5" ht="15.75" customHeight="1" thickBot="1">
      <c r="A5" t="s">
        <v>12</v>
      </c>
      <c r="C5" s="19">
        <f>SUM(H7,H8)</f>
        <v>0</v>
      </c>
      <c r="D5" s="5">
        <v>80.5</v>
      </c>
      <c r="E5" s="5">
        <f>C5*D5</f>
        <v>0</v>
      </c>
    </row>
    <row r="6" spans="1:8" ht="15.75" customHeight="1">
      <c r="A6" t="s">
        <v>11</v>
      </c>
      <c r="C6" s="19">
        <f>SUM(H9,H10)</f>
        <v>0</v>
      </c>
      <c r="D6" s="5">
        <v>118.1</v>
      </c>
      <c r="E6" s="5">
        <f>C6*D6</f>
        <v>0</v>
      </c>
      <c r="G6" s="49" t="s">
        <v>31</v>
      </c>
      <c r="H6" s="50"/>
    </row>
    <row r="7" spans="1:8" ht="15.75" customHeight="1">
      <c r="A7" t="s">
        <v>8</v>
      </c>
      <c r="C7" s="19">
        <f>H11</f>
        <v>0</v>
      </c>
      <c r="D7" s="5">
        <v>142.8</v>
      </c>
      <c r="E7" s="5">
        <f>C7*D7</f>
        <v>0</v>
      </c>
      <c r="G7" s="18" t="s">
        <v>13</v>
      </c>
      <c r="H7" s="25">
        <v>0</v>
      </c>
    </row>
    <row r="8" spans="1:8" ht="15.75" customHeight="1">
      <c r="A8" s="23" t="s">
        <v>7</v>
      </c>
      <c r="B8" s="10"/>
      <c r="C8" s="13"/>
      <c r="D8" s="11"/>
      <c r="E8" s="12"/>
      <c r="G8" s="18" t="s">
        <v>14</v>
      </c>
      <c r="H8" s="25">
        <v>0</v>
      </c>
    </row>
    <row r="9" spans="1:8" ht="15.75" customHeight="1">
      <c r="A9" s="7" t="s">
        <v>6</v>
      </c>
      <c r="B9" s="2"/>
      <c r="C9" s="9">
        <f>SUM(C3:C8)</f>
        <v>1588.9375</v>
      </c>
      <c r="D9" s="9">
        <f>E9/C9</f>
        <v>87.76</v>
      </c>
      <c r="E9" s="8">
        <f>SUM(E3:E8)</f>
        <v>139445.155</v>
      </c>
      <c r="G9" s="18" t="s">
        <v>15</v>
      </c>
      <c r="H9" s="25">
        <v>0</v>
      </c>
    </row>
    <row r="10" spans="1:8" s="2" customFormat="1" ht="15" customHeight="1">
      <c r="A10"/>
      <c r="B10"/>
      <c r="C10" s="1"/>
      <c r="D10" s="1"/>
      <c r="E10" s="1"/>
      <c r="F10" s="6">
        <f>E9/C9</f>
        <v>87.76</v>
      </c>
      <c r="G10" s="20" t="s">
        <v>16</v>
      </c>
      <c r="H10" s="25">
        <v>0</v>
      </c>
    </row>
    <row r="11" spans="7:8" ht="13.5" thickBot="1">
      <c r="G11" s="21" t="s">
        <v>32</v>
      </c>
      <c r="H11" s="25">
        <v>0</v>
      </c>
    </row>
    <row r="12" ht="13.5" thickBot="1"/>
    <row r="13" spans="7:8" ht="12.75">
      <c r="G13" s="49" t="s">
        <v>34</v>
      </c>
      <c r="H13" s="57"/>
    </row>
    <row r="14" spans="7:8" ht="13.5" thickBot="1">
      <c r="G14" s="22" t="s">
        <v>33</v>
      </c>
      <c r="H14" s="25">
        <v>0</v>
      </c>
    </row>
    <row r="18" spans="1:5" ht="12.75">
      <c r="A18" s="1" t="s">
        <v>4</v>
      </c>
      <c r="B18" s="1"/>
      <c r="D18" t="s">
        <v>5</v>
      </c>
      <c r="E18"/>
    </row>
    <row r="19" spans="1:5" ht="13.5" thickBot="1">
      <c r="A19" s="1">
        <v>82</v>
      </c>
      <c r="B19" s="1">
        <v>1200</v>
      </c>
      <c r="D19">
        <v>82</v>
      </c>
      <c r="E19" s="1">
        <v>1200</v>
      </c>
    </row>
    <row r="20" spans="1:8" ht="12.75">
      <c r="A20" s="1">
        <v>82</v>
      </c>
      <c r="B20" s="1">
        <v>2050</v>
      </c>
      <c r="D20">
        <v>82</v>
      </c>
      <c r="E20" s="1">
        <v>2050</v>
      </c>
      <c r="G20" s="51" t="s">
        <v>17</v>
      </c>
      <c r="H20" s="52"/>
    </row>
    <row r="21" spans="1:8" ht="13.5" thickBot="1">
      <c r="A21" s="1">
        <v>83</v>
      </c>
      <c r="B21" s="1">
        <v>2130</v>
      </c>
      <c r="D21">
        <v>88.6</v>
      </c>
      <c r="E21" s="1">
        <v>2550</v>
      </c>
      <c r="G21" s="38">
        <f>E22-C9</f>
        <v>961.0625</v>
      </c>
      <c r="H21" s="39"/>
    </row>
    <row r="22" spans="1:5" ht="12.75">
      <c r="A22" s="1">
        <v>93</v>
      </c>
      <c r="B22" s="1">
        <v>2130</v>
      </c>
      <c r="D22">
        <v>93</v>
      </c>
      <c r="E22" s="1">
        <v>2550</v>
      </c>
    </row>
    <row r="23" spans="1:5" ht="12.75">
      <c r="A23" s="1">
        <v>93</v>
      </c>
      <c r="B23" s="1">
        <v>1200</v>
      </c>
      <c r="D23">
        <v>93</v>
      </c>
      <c r="E23" s="1">
        <v>1200</v>
      </c>
    </row>
    <row r="24" spans="1:4" ht="12.75">
      <c r="A24" s="1"/>
      <c r="B24" s="1"/>
      <c r="D24"/>
    </row>
    <row r="27" spans="7:9" ht="12.75">
      <c r="G27" s="35" t="s">
        <v>20</v>
      </c>
      <c r="H27" s="36"/>
      <c r="I27" s="37"/>
    </row>
    <row r="28" spans="7:9" ht="12.75">
      <c r="G28" s="42" t="s">
        <v>21</v>
      </c>
      <c r="H28" s="43"/>
      <c r="I28" s="44"/>
    </row>
    <row r="29" spans="7:9" ht="12.75">
      <c r="G29" s="42" t="s">
        <v>22</v>
      </c>
      <c r="H29" s="43"/>
      <c r="I29" s="44"/>
    </row>
    <row r="30" spans="7:9" ht="12.75">
      <c r="G30" s="32" t="s">
        <v>23</v>
      </c>
      <c r="H30" s="33"/>
      <c r="I30" s="34"/>
    </row>
    <row r="31" spans="7:9" ht="12.75">
      <c r="G31" s="32" t="s">
        <v>35</v>
      </c>
      <c r="H31" s="33"/>
      <c r="I31" s="34"/>
    </row>
    <row r="32" spans="7:9" ht="12.75">
      <c r="G32" s="32" t="s">
        <v>36</v>
      </c>
      <c r="H32" s="33"/>
      <c r="I32" s="34"/>
    </row>
    <row r="33" spans="7:9" ht="12.75">
      <c r="G33" s="32" t="s">
        <v>37</v>
      </c>
      <c r="H33" s="33"/>
      <c r="I33" s="34"/>
    </row>
    <row r="34" spans="7:9" ht="12.75">
      <c r="G34" s="32" t="s">
        <v>38</v>
      </c>
      <c r="H34" s="33"/>
      <c r="I34" s="34"/>
    </row>
    <row r="35" spans="7:9" ht="12.75">
      <c r="G35" s="32" t="s">
        <v>39</v>
      </c>
      <c r="H35" s="33"/>
      <c r="I35" s="34"/>
    </row>
    <row r="36" spans="7:9" ht="12.75">
      <c r="G36" s="29"/>
      <c r="H36" s="30"/>
      <c r="I36" s="31"/>
    </row>
    <row r="37" spans="7:9" ht="12.75">
      <c r="G37" s="32" t="s">
        <v>24</v>
      </c>
      <c r="H37" s="33"/>
      <c r="I37" s="34"/>
    </row>
    <row r="38" spans="7:9" ht="12.75">
      <c r="G38" s="32" t="s">
        <v>25</v>
      </c>
      <c r="H38" s="33"/>
      <c r="I38" s="34"/>
    </row>
    <row r="39" spans="7:9" ht="12.75">
      <c r="G39" s="32" t="s">
        <v>26</v>
      </c>
      <c r="H39" s="33"/>
      <c r="I39" s="34"/>
    </row>
    <row r="40" spans="7:9" ht="12.75">
      <c r="G40" s="32" t="s">
        <v>27</v>
      </c>
      <c r="H40" s="33"/>
      <c r="I40" s="34"/>
    </row>
    <row r="41" spans="7:9" ht="12.75">
      <c r="G41" s="26" t="s">
        <v>28</v>
      </c>
      <c r="H41" s="27"/>
      <c r="I41" s="28"/>
    </row>
  </sheetData>
  <sheetProtection sheet="1" formatCells="0" formatColumns="0" formatRows="0" insertColumns="0" insertRows="0" insertHyperlinks="0" deleteColumns="0" deleteRows="0" sort="0" autoFilter="0" pivotTables="0"/>
  <mergeCells count="23">
    <mergeCell ref="G21:H21"/>
    <mergeCell ref="G2:H2"/>
    <mergeCell ref="G29:I29"/>
    <mergeCell ref="G28:I28"/>
    <mergeCell ref="A1:B1"/>
    <mergeCell ref="C1:D1"/>
    <mergeCell ref="G6:H6"/>
    <mergeCell ref="G20:H20"/>
    <mergeCell ref="G3:H4"/>
    <mergeCell ref="G13:H13"/>
    <mergeCell ref="G33:I33"/>
    <mergeCell ref="G34:I34"/>
    <mergeCell ref="G35:I35"/>
    <mergeCell ref="G27:I27"/>
    <mergeCell ref="G30:I30"/>
    <mergeCell ref="G31:I31"/>
    <mergeCell ref="G32:I32"/>
    <mergeCell ref="G41:I41"/>
    <mergeCell ref="G36:I36"/>
    <mergeCell ref="G37:I37"/>
    <mergeCell ref="G38:I38"/>
    <mergeCell ref="G39:I39"/>
    <mergeCell ref="G40:I40"/>
  </mergeCells>
  <conditionalFormatting sqref="G21:H21">
    <cfRule type="cellIs" priority="1" dxfId="3" operator="lessThan" stopIfTrue="1">
      <formula>5</formula>
    </cfRule>
    <cfRule type="cellIs" priority="2" dxfId="4" operator="between" stopIfTrue="1">
      <formula>5</formula>
      <formula>10</formula>
    </cfRule>
    <cfRule type="cellIs" priority="3" dxfId="5" operator="greaterThan" stopIfTrue="1">
      <formula>10</formula>
    </cfRule>
  </conditionalFormatting>
  <printOptions/>
  <pageMargins left="0.75" right="0.75" top="1" bottom="1" header="0.5" footer="0.5"/>
  <pageSetup fitToHeight="1" fitToWidth="1" horizontalDpi="600" verticalDpi="600" orientation="portrait" scale="88"/>
  <ignoredErrors>
    <ignoredError sqref="D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http://phreakmonkey.com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Cessna 172 Weight &amp; Balance Worksheet</dc:title>
  <dc:subject/>
  <dc:creator>K.C. Budd</dc:creator>
  <cp:keywords/>
  <dc:description/>
  <cp:lastModifiedBy>Cory Derrick</cp:lastModifiedBy>
  <cp:lastPrinted>2009-11-11T15:53:14Z</cp:lastPrinted>
  <dcterms:created xsi:type="dcterms:W3CDTF">2002-01-11T02:08:39Z</dcterms:created>
  <dcterms:modified xsi:type="dcterms:W3CDTF">2013-05-17T04:28:59Z</dcterms:modified>
  <cp:category/>
  <cp:version/>
  <cp:contentType/>
  <cp:contentStatus/>
</cp:coreProperties>
</file>